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 5" sheetId="5" r:id="rId5"/>
    <sheet name="Pakiet 6" sheetId="6" r:id="rId6"/>
    <sheet name="_" sheetId="7" r:id="rId7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9"/>
            <color indexed="10"/>
            <rFont val="Times New Roman"/>
            <family val="1"/>
          </rPr>
          <t>sprawdzenie poprawności</t>
        </r>
        <r>
          <rPr>
            <b/>
            <sz val="9"/>
            <color indexed="8"/>
            <rFont val="Times New Roman"/>
            <family val="1"/>
          </rPr>
          <t xml:space="preserve"> otrzymanych wyników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0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0"/>
            <color indexed="10"/>
            <rFont val="Times New Roman"/>
            <family val="1"/>
          </rPr>
          <t>sprawdzenie poprawności</t>
        </r>
        <r>
          <rPr>
            <b/>
            <sz val="10"/>
            <color indexed="8"/>
            <rFont val="Times New Roman"/>
            <family val="1"/>
          </rPr>
          <t xml:space="preserve"> otrzymanych wyników.</t>
        </r>
        <r>
          <rPr>
            <b/>
            <sz val="12"/>
            <color indexed="8"/>
            <rFont val="Times New Roman"/>
            <family val="1"/>
          </rPr>
          <t xml:space="preserve">
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0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0"/>
            <color indexed="10"/>
            <rFont val="Times New Roman"/>
            <family val="1"/>
          </rPr>
          <t>sprawdzenie poprawności</t>
        </r>
        <r>
          <rPr>
            <b/>
            <sz val="10"/>
            <color indexed="8"/>
            <rFont val="Times New Roman"/>
            <family val="1"/>
          </rPr>
          <t xml:space="preserve"> otrzymanych wyników.</t>
        </r>
        <r>
          <rPr>
            <b/>
            <sz val="12"/>
            <color indexed="8"/>
            <rFont val="Times New Roman"/>
            <family val="1"/>
          </rPr>
          <t xml:space="preserve">
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9"/>
            <color indexed="10"/>
            <rFont val="Times New Roman"/>
            <family val="1"/>
          </rPr>
          <t>sprawdzenie poprawności</t>
        </r>
        <r>
          <rPr>
            <b/>
            <sz val="9"/>
            <color indexed="8"/>
            <rFont val="Times New Roman"/>
            <family val="1"/>
          </rPr>
          <t xml:space="preserve"> otrzymanych wyników.</t>
        </r>
        <r>
          <rPr>
            <b/>
            <sz val="12"/>
            <color indexed="8"/>
            <rFont val="Times New Roman"/>
            <family val="1"/>
          </rPr>
          <t xml:space="preserve">
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9"/>
            <color indexed="10"/>
            <rFont val="Times New Roman"/>
            <family val="1"/>
          </rPr>
          <t>sprawdzenie poprawności</t>
        </r>
        <r>
          <rPr>
            <b/>
            <sz val="9"/>
            <color indexed="8"/>
            <rFont val="Times New Roman"/>
            <family val="1"/>
          </rPr>
          <t xml:space="preserve"> otrzymanych wyników.
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9"/>
            <color indexed="10"/>
            <rFont val="Times New Roman"/>
            <family val="1"/>
          </rPr>
          <t>sprawdzenie poprawności</t>
        </r>
        <r>
          <rPr>
            <b/>
            <sz val="9"/>
            <color indexed="8"/>
            <rFont val="Times New Roman"/>
            <family val="1"/>
          </rPr>
          <t xml:space="preserve"> otrzymanych wyników.</t>
        </r>
        <r>
          <rPr>
            <b/>
            <sz val="12"/>
            <color indexed="8"/>
            <rFont val="Times New Roman"/>
            <family val="1"/>
          </rPr>
          <t xml:space="preserve">
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<sst xmlns="http://schemas.openxmlformats.org/spreadsheetml/2006/main" count="136" uniqueCount="55">
  <si>
    <t>PAKIET nr 1. Środki do mycia i dezynfekcji endoskopów do urządzenia  ETD-3</t>
  </si>
  <si>
    <t>lp</t>
  </si>
  <si>
    <t>Opis przedmiotu zamówienia</t>
  </si>
  <si>
    <t>Nazwa producenta / nr katalogowy</t>
  </si>
  <si>
    <t>Jednostka miary</t>
  </si>
  <si>
    <t>Ilość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</si>
  <si>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</si>
  <si>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</si>
  <si>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</si>
  <si>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</si>
  <si>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</si>
  <si>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5 L</t>
  </si>
  <si>
    <t xml:space="preserve">5 L </t>
  </si>
  <si>
    <t>RAZEM</t>
  </si>
  <si>
    <t>Pakiet nr 2. Środki do mycia i dezynfekcji endoskopów do urządzenia  ETD-2 i ETD 4</t>
  </si>
  <si>
    <t>cena jednostkowa netto</t>
  </si>
  <si>
    <t>Cena jednostkowa brutto</t>
  </si>
  <si>
    <t>Preparat do mycia endoskopu w procesie chemiczno-termicznej dezynfekcji endoskopów i oprzyrządowania w urządzeniu myjąco – dezynfekującym  ETD-2 i ETD-4. Posiadający w składzie niejonowe środki powierzchniowo czynne, glikol (Zgodnie z zaleceniami producenta). Wyrób medyczny  kl. IIb. Opakowanie 5L.</t>
  </si>
  <si>
    <t>Preparat do dezynfekcji endoskopu w procesie chemiczno-termicznej dezynfekcji endoskopów i oprzyrządowania w urządzeniu myjąco – dezynfekującym ETD-2 i ETD -4. Posiadający w składzie kwas octowy i nadoctowy , nadtlenek wodoru. Spektrum działania: B,F,Tbc, V,S. Zgodnie z zaleceniami producenta. Wyrób medyczny kl. IIb. Opakowanie 2,8 L.</t>
  </si>
  <si>
    <t xml:space="preserve">2,8 L </t>
  </si>
  <si>
    <t>Aktywator do preparatu dezynfekcyjnego urządzenia myjąco -dezynfekującego ETD-2 i ETD-4.Posiadający w swoim składzie fosforany i wodorotlenek sodu. Kompatybilny z preparatem pozycja nr 2.</t>
  </si>
  <si>
    <t>Pakiet nr 3.  Myjki jednorazowe do mycia ciała pacjenta</t>
  </si>
  <si>
    <t>Myjka do mycia ciała pacjenta z żelem myjącym do jednorazowego użycia wykonana z poliuretanu o wymiarach 12cmx20cmx1cm. Gramatura 170g/m2.  Opakowanie jednostkowe nie mniejsze niż 24 szt. Żel posiada raport bezpieczeństwa produktu kosmetycznego oraz badania aplikacyjne przeprowadzone  na minimum 30 osobach. Instrukcja użytkowania w języku Polskim.</t>
  </si>
  <si>
    <t>op</t>
  </si>
  <si>
    <t>Gąbka do mycia ciała pacjenta z żelem myjącym do jednorazowego użycia, wykonana z włókna poliestrowego o wymiarach nie mniejszych niż 20cmx12cmx0,5cm. Gramatura 100 g/m2. Opakowanie jednostkowe nie mniejsze niż 24szt. Żel posiada raport bezpieczeństwa produktu kosmetycznego oraz badania aplikacyjne przeprowadzone na minimum na 30 osobach. Instrukcja użytkowania w języku Polskim.</t>
  </si>
  <si>
    <t>Gąbka do mycia ciała pacjenta z żelem myjącym do jednorazowego użycia,wykonana z włókna poliestrowego o wymiarach nie mniejszych niż 20cmx20cmx0,5cm.Gramatura 100 g/m 2. Opakowanie jednostkowe 12szt. Żel posiada raport bezpieczeństwa produktu kosmetycznego oraz badania aplikacyjne przeprowadzone na minimum 30 osobach. Instrukcja użytkowania w języku Polskim.</t>
  </si>
  <si>
    <t>Pakiet nr 4. Gąbki do mycia ciała pacjenta przed zabiegami chirurgicznymi.</t>
  </si>
  <si>
    <t xml:space="preserve">Jednorazowa gąbka do mycia  ciała pacjenta przed zabiegami chirurgicznymi nasączona środkiem z dodatkiem chlorheksydyny. Rozmiar 12 cm x 8cm x 2,5cm, wykonana z poliuretanu. Pakowana pojedynczo w opakowanie foliowe. </t>
  </si>
  <si>
    <t>szt</t>
  </si>
  <si>
    <t>Pakiet nr  5.Akcesoria do sterylizacji niskotemperaturowej plazmowej</t>
  </si>
  <si>
    <t>Zestaw akcesorii do sterylizatora Sterrad 100S (Toner- taśma do drukarki,rolka,kartony na zużyte kasety, płytki pod zawór wtryskowy).</t>
  </si>
  <si>
    <t>Pakiet nr 6. Opakowania i testy do  sterylizacji niskotemperaturowej plazmowej</t>
  </si>
  <si>
    <t>Testy chemiczne -paskowe do kontroli sterylizacji plazmowej klasy 4, pole testowe na całej długości wskaźnika, zmieniający barwę po procesie sterylizacji na kolor niebieski op=250sztuk</t>
  </si>
  <si>
    <t>Rękaw  do sterylizacji plazmowej Tyvek-folia z naniesionym wskaźnikiem chemicznym zgodnie z Normą PN EN  868 przebarwiający się z koloru różowego na kolor niebieski. Gramatura papieru 64g/m2. Płaski 7,5 cm x 70 m</t>
  </si>
  <si>
    <t>rol</t>
  </si>
  <si>
    <t>Rękaw  do sterylizacji plazmowej Tyvek-folia z naniesionym wskaźnikiem chemicznym zgodnie z Normą PN EN  868 przebarwiający się z koloru różowego na kolor niebieski. Gramatura papieru 64g/m2. Płaski 10 cm x 70 m</t>
  </si>
  <si>
    <t>Rękaw  do sterylizacji plazmowej Tyvek-folia z naniesionym wskaźnikiem chemicznym zgodnie z Normą PN EN  868 przebarwiający się z koloru różowego na kolor niebieski. Gramatura papieru 64g/m2. Płaski 15 cm x 70 m</t>
  </si>
  <si>
    <t>Rękaw  do sterylizacji plazmowej Tyvek-folia z naniesionym wskaźnikiem chemicznym zgodnie z Normą PN EN  868 przebarwiający się z koloru różowego na kolor niebieski. Gramatura papieru 64g/m2. Płaski 20 cm x 70 m</t>
  </si>
  <si>
    <t>Rękaw  do sterylizacji plazmowej Tyvek-folia z naniesionym wskaźnikiem chemicznym zgodnie z Normą PN EN  868 przebarwiający się z koloru różowego na kolor niebieski. Gramatura papieru 64g/m2. Płaski 25 cm x 70 m</t>
  </si>
  <si>
    <t>Rękaw  do sterylizacji plazmowej Tyvek-folia z naniesionym wskaźnikiem chemicznym zgodnie z Normą PN EN  868  przebarwiający się z koloru różowego na kolor niebieski. Gramatura papieru 64g/m2. Płaski 30 cm x 70 m</t>
  </si>
  <si>
    <t>Rękaw  do sterylizacji plazmowej Tyvek-folia z naniesionym wskaźnikiem chemicznym zgodnie z Normą PN EN  868  przebarwiający się z koloru różowego na kolor niebieski. Gramatura papieru 64g/m2. Płaski 35 cm x 70 m</t>
  </si>
  <si>
    <t>Rękaw  do sterylizacji plazmowej Tyvek-folia z naniesionym wskaźnikiem chemicznym zgodnie z Normą PN EN  868  przebarwiający się z koloru różowego na kolor niebieski. Gramatura papieru 64g/m2. Płaski 40 cm x 70 m</t>
  </si>
  <si>
    <t>Kaseta drukująca nylonowa czarna 13 mm do drukarki zgrzewarki rolkowej Hawo HS 1000</t>
  </si>
  <si>
    <t>stawki podatku VAT</t>
  </si>
  <si>
    <t>Załącznik nr 3 do SIWZ                                                     - Formularz asortymentowo-cenowy</t>
  </si>
  <si>
    <t>Załącznik nr 3 do SIWZ                                                                 - Formularz asortymentowo-cenowy</t>
  </si>
  <si>
    <t>Załącznik nr 3 do SIWZ                                                                             - Formularz asortymentowo-cenowy</t>
  </si>
  <si>
    <t>Cena jednostkowa netto</t>
  </si>
  <si>
    <t>Testy biologiczne (ampułkowe)  do sterylizacji plazmowej odczyt po 24 godzinach inkubacji, etykieta samoklejąca ze wskaźnikiem chemicznym klasy 1  przebarwiającym się po procesie sterylizacji na kolor niebieski                           op= 50 sztuk</t>
  </si>
  <si>
    <t>Preparat do mycia endoskopu w procesie chemiczno-termicznej dezynfekcji endoskopów i oprzyrządowania w urządzeniu myjąco – dezynfekującym  ETD-3. Zgodnie z zaleceniami producenta. Wyrób medyczny  kl. IIb. Opakowanie 5L.</t>
  </si>
  <si>
    <t xml:space="preserve">Preparat do dezynfekcji endoskopu w procesie chemiczno-termicznej dezynfekcji endoskopów i oprzyrządowania w urządzeniu myjąco - dezynfekującym ETD-3 (Zgodnie z zaleceniami producenta). Na 
bazie aldehydu glutarowego, działający na B, Tbc, F, V w czasie 5 minut, stężeniu 1% i w temp. 60 °C.  Wyrób medyczny kl. IIb. Opakowanie 5L. </t>
  </si>
  <si>
    <t>…………………………..</t>
  </si>
  <si>
    <t>podpis Wykonawcy</t>
  </si>
  <si>
    <t>Kasety do sterylizatora plazmowego 100 S (rok produkcji 2007).</t>
  </si>
  <si>
    <t xml:space="preserve">Wymagania dodatkowe:
a) Wszystkie napisy i testy poza przestrzenią pakowania,
b)  Jednoznacznie oznaczony kierunek otwierania w postaci piktogramu,
c) Opisy dotyczące wskaźników procesu sterylizacji umieszczone na rękawach w języku polskim,
d) Ze względów higieniczno-technicznych folia nawinięta na zewnątrz rolki.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</si>
</sst>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  <numFmt numFmtId="166" formatCode="#,##0.00\ [$zł-415];[Red]\-#,##0.00\ [$zł-415]"/>
  </numFmts>
  <fonts count="56"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10"/>
      <color indexed="63"/>
      <name val="Arial CE"/>
      <family val="2"/>
    </font>
    <font>
      <sz val="10"/>
      <name val="Arial CE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name val="Arial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165" fontId="0" fillId="0" borderId="10" xfId="51" applyNumberFormat="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164" fontId="3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3" xfId="51" applyFont="1" applyBorder="1" applyAlignment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5" fillId="35" borderId="0" xfId="0" applyFont="1" applyFill="1" applyAlignment="1">
      <alignment horizontal="left" wrapText="1"/>
    </xf>
    <xf numFmtId="0" fontId="5" fillId="35" borderId="0" xfId="0" applyFont="1" applyFill="1" applyAlignment="1">
      <alignment vertical="center" wrapText="1"/>
    </xf>
    <xf numFmtId="0" fontId="5" fillId="35" borderId="0" xfId="0" applyFont="1" applyFill="1" applyAlignment="1">
      <alignment wrapText="1"/>
    </xf>
    <xf numFmtId="0" fontId="3" fillId="0" borderId="10" xfId="0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6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wrapText="1"/>
    </xf>
    <xf numFmtId="3" fontId="0" fillId="0" borderId="10" xfId="51" applyNumberFormat="1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left" wrapText="1"/>
    </xf>
    <xf numFmtId="3" fontId="10" fillId="0" borderId="10" xfId="51" applyNumberFormat="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left" wrapText="1"/>
    </xf>
    <xf numFmtId="3" fontId="10" fillId="0" borderId="15" xfId="51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left" wrapText="1"/>
    </xf>
    <xf numFmtId="3" fontId="0" fillId="0" borderId="11" xfId="51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 wrapText="1"/>
    </xf>
    <xf numFmtId="3" fontId="0" fillId="0" borderId="13" xfId="51" applyNumberFormat="1" applyFont="1" applyBorder="1" applyAlignment="1">
      <alignment horizontal="center" vertical="center"/>
      <protection/>
    </xf>
    <xf numFmtId="0" fontId="5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37" fillId="0" borderId="0" xfId="0" applyFont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="110" zoomScaleNormal="110" zoomScalePageLayoutView="0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3" width="11.00390625" style="0" customWidth="1"/>
    <col min="4" max="4" width="9.710937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 customHeight="1">
      <c r="G1" s="77" t="s">
        <v>44</v>
      </c>
      <c r="H1" s="77"/>
      <c r="I1" s="77"/>
      <c r="J1" s="77"/>
    </row>
    <row r="2" spans="7:10" ht="12.75" customHeight="1">
      <c r="G2" s="77"/>
      <c r="H2" s="77"/>
      <c r="I2" s="77"/>
      <c r="J2" s="77"/>
    </row>
    <row r="4" spans="1:10" ht="27.75" customHeight="1">
      <c r="A4" s="1"/>
      <c r="B4" s="2"/>
      <c r="C4" s="2"/>
      <c r="D4" s="1"/>
      <c r="E4" s="1"/>
      <c r="F4" s="1"/>
      <c r="G4" s="1"/>
      <c r="H4" s="1"/>
      <c r="I4" s="1"/>
      <c r="J4" s="1"/>
    </row>
    <row r="5" spans="1:10" ht="30.75" customHeight="1">
      <c r="A5" s="3"/>
      <c r="B5" s="48" t="s">
        <v>0</v>
      </c>
      <c r="C5" s="4"/>
      <c r="D5" s="5"/>
      <c r="E5" s="5"/>
      <c r="F5" s="5"/>
      <c r="G5" s="5"/>
      <c r="H5" s="5"/>
      <c r="I5" s="5"/>
      <c r="J5" s="5"/>
    </row>
    <row r="6" spans="1:10" ht="51">
      <c r="A6" s="6" t="s">
        <v>1</v>
      </c>
      <c r="B6" s="7" t="s">
        <v>2</v>
      </c>
      <c r="C6" s="8" t="s">
        <v>3</v>
      </c>
      <c r="D6" s="9" t="s">
        <v>4</v>
      </c>
      <c r="E6" s="9" t="s">
        <v>5</v>
      </c>
      <c r="F6" s="7" t="s">
        <v>6</v>
      </c>
      <c r="G6" s="10" t="s">
        <v>7</v>
      </c>
      <c r="H6" s="7" t="s">
        <v>8</v>
      </c>
      <c r="I6" s="10" t="s">
        <v>9</v>
      </c>
      <c r="J6" s="10" t="s">
        <v>10</v>
      </c>
    </row>
    <row r="7" spans="1:10" ht="68.25" customHeight="1">
      <c r="A7" s="11">
        <v>1</v>
      </c>
      <c r="B7" s="55" t="s">
        <v>49</v>
      </c>
      <c r="C7" s="43"/>
      <c r="D7" s="57" t="s">
        <v>11</v>
      </c>
      <c r="E7" s="63">
        <v>18</v>
      </c>
      <c r="F7" s="12"/>
      <c r="G7" s="13">
        <f>F7*(1+H7)</f>
        <v>0</v>
      </c>
      <c r="H7" s="14">
        <v>0.08</v>
      </c>
      <c r="I7" s="13">
        <f>E7*F7</f>
        <v>0</v>
      </c>
      <c r="J7" s="13">
        <f>I7*(1+H7)</f>
        <v>0</v>
      </c>
    </row>
    <row r="8" spans="1:10" ht="93.75" customHeight="1">
      <c r="A8" s="11">
        <v>2</v>
      </c>
      <c r="B8" s="65" t="s">
        <v>50</v>
      </c>
      <c r="C8" s="43"/>
      <c r="D8" s="64" t="s">
        <v>12</v>
      </c>
      <c r="E8" s="63">
        <v>21</v>
      </c>
      <c r="F8" s="12"/>
      <c r="G8" s="13">
        <f>F8*(1+H8)</f>
        <v>0</v>
      </c>
      <c r="H8" s="14">
        <v>0.08</v>
      </c>
      <c r="I8" s="13">
        <f>E8*F8</f>
        <v>0</v>
      </c>
      <c r="J8" s="13">
        <f>I8*(1+H8)</f>
        <v>0</v>
      </c>
    </row>
    <row r="9" spans="1:10" ht="12.75">
      <c r="A9" s="15"/>
      <c r="B9" s="16"/>
      <c r="C9" s="16"/>
      <c r="D9" s="17"/>
      <c r="E9" s="17"/>
      <c r="F9" s="18"/>
      <c r="G9" s="19"/>
      <c r="H9" s="20" t="s">
        <v>13</v>
      </c>
      <c r="I9" s="21">
        <f>SUM(I7:I8)</f>
        <v>0</v>
      </c>
      <c r="J9" s="21">
        <f>SUM(J7:J8)</f>
        <v>0</v>
      </c>
    </row>
    <row r="11" spans="8:10" ht="12.75">
      <c r="H11" s="78" t="s">
        <v>51</v>
      </c>
      <c r="I11" s="78"/>
      <c r="J11" s="78"/>
    </row>
    <row r="12" spans="8:10" ht="12.75">
      <c r="H12" s="79" t="s">
        <v>52</v>
      </c>
      <c r="I12" s="78"/>
      <c r="J12" s="78"/>
    </row>
    <row r="20" spans="8:10" ht="9" customHeight="1">
      <c r="H20" s="22"/>
      <c r="I20" s="22"/>
      <c r="J20" s="22"/>
    </row>
    <row r="21" spans="8:10" ht="7.5" customHeight="1">
      <c r="H21" s="22"/>
      <c r="I21" s="22"/>
      <c r="J21" s="22"/>
    </row>
    <row r="22" spans="8:10" ht="8.25" customHeight="1">
      <c r="H22" s="22"/>
      <c r="I22" s="22"/>
      <c r="J22" s="22"/>
    </row>
    <row r="23" spans="8:10" ht="7.5" customHeight="1">
      <c r="H23" s="22"/>
      <c r="I23" s="22"/>
      <c r="J23" s="22"/>
    </row>
    <row r="24" spans="8:10" ht="9.75" customHeight="1">
      <c r="H24" s="22"/>
      <c r="I24" s="22"/>
      <c r="J24" s="22"/>
    </row>
    <row r="25" spans="8:10" ht="9" customHeight="1">
      <c r="H25" s="22"/>
      <c r="I25" s="22"/>
      <c r="J25" s="22"/>
    </row>
    <row r="26" spans="8:10" ht="7.5" customHeight="1">
      <c r="H26" s="22"/>
      <c r="I26" s="22"/>
      <c r="J26" s="22"/>
    </row>
    <row r="27" spans="8:10" ht="7.5" customHeight="1">
      <c r="H27" s="22"/>
      <c r="I27" s="22"/>
      <c r="J27" s="22"/>
    </row>
    <row r="28" spans="8:10" ht="8.25" customHeight="1">
      <c r="H28" s="22"/>
      <c r="I28" s="22"/>
      <c r="J28" s="22"/>
    </row>
    <row r="29" spans="8:10" ht="21" customHeight="1">
      <c r="H29" s="22"/>
      <c r="I29" s="22"/>
      <c r="J29" s="22"/>
    </row>
    <row r="30" spans="8:10" ht="12.75" customHeight="1">
      <c r="H30" s="23"/>
      <c r="I30" s="23"/>
      <c r="J30" s="23"/>
    </row>
    <row r="31" spans="8:10" ht="12.75" customHeight="1">
      <c r="H31" s="23"/>
      <c r="I31" s="23"/>
      <c r="J31" s="23"/>
    </row>
    <row r="32" spans="8:10" ht="12.75" customHeight="1">
      <c r="H32" s="23"/>
      <c r="I32" s="23"/>
      <c r="J32" s="23"/>
    </row>
    <row r="33" spans="8:10" ht="11.25" customHeight="1">
      <c r="H33" s="23"/>
      <c r="I33" s="23"/>
      <c r="J33" s="23"/>
    </row>
    <row r="34" spans="8:10" ht="11.25" customHeight="1">
      <c r="H34" s="23"/>
      <c r="I34" s="23"/>
      <c r="J34" s="23"/>
    </row>
    <row r="35" spans="8:10" ht="12.75" customHeight="1">
      <c r="H35" s="23"/>
      <c r="I35" s="23"/>
      <c r="J35" s="23"/>
    </row>
    <row r="36" spans="8:10" ht="12.75" customHeight="1">
      <c r="H36" s="23"/>
      <c r="I36" s="23"/>
      <c r="J36" s="23"/>
    </row>
    <row r="43" spans="8:10" ht="12.75" customHeight="1">
      <c r="H43" s="24"/>
      <c r="I43" s="24"/>
      <c r="J43" s="24"/>
    </row>
    <row r="44" spans="8:10" ht="12.75" customHeight="1">
      <c r="H44" s="24"/>
      <c r="I44" s="24"/>
      <c r="J44" s="24"/>
    </row>
    <row r="45" spans="8:10" ht="12.75" customHeight="1">
      <c r="H45" s="24"/>
      <c r="I45" s="24"/>
      <c r="J45" s="24"/>
    </row>
    <row r="46" spans="8:10" ht="12.75" customHeight="1">
      <c r="H46" s="24"/>
      <c r="I46" s="24"/>
      <c r="J46" s="24"/>
    </row>
    <row r="47" spans="8:10" ht="12.75" customHeight="1">
      <c r="H47" s="24"/>
      <c r="I47" s="24"/>
      <c r="J47" s="24"/>
    </row>
    <row r="48" spans="8:10" ht="12.75" customHeight="1">
      <c r="H48" s="24"/>
      <c r="I48" s="24"/>
      <c r="J48" s="24"/>
    </row>
    <row r="49" spans="8:10" ht="12.75" customHeight="1">
      <c r="H49" s="24"/>
      <c r="I49" s="24"/>
      <c r="J49" s="24"/>
    </row>
    <row r="50" spans="8:10" ht="12.75" customHeight="1">
      <c r="H50" s="24"/>
      <c r="I50" s="24"/>
      <c r="J50" s="24"/>
    </row>
    <row r="51" spans="8:10" ht="12.75" customHeight="1">
      <c r="H51" s="24"/>
      <c r="I51" s="24"/>
      <c r="J51" s="24"/>
    </row>
    <row r="52" spans="8:10" ht="12.75" customHeight="1">
      <c r="H52" s="23"/>
      <c r="I52" s="23"/>
      <c r="J52" s="23"/>
    </row>
    <row r="53" spans="8:10" ht="12.75" customHeight="1">
      <c r="H53" s="23"/>
      <c r="I53" s="23"/>
      <c r="J53" s="23"/>
    </row>
    <row r="59" spans="6:10" ht="12.75" customHeight="1">
      <c r="F59" s="24"/>
      <c r="G59" s="24"/>
      <c r="H59" s="24"/>
      <c r="I59" s="24"/>
      <c r="J59" s="24"/>
    </row>
    <row r="60" spans="6:10" ht="12.75" customHeight="1">
      <c r="F60" s="24"/>
      <c r="G60" s="24"/>
      <c r="H60" s="24"/>
      <c r="I60" s="24"/>
      <c r="J60" s="24"/>
    </row>
    <row r="61" spans="6:10" ht="12.75" customHeight="1">
      <c r="F61" s="24"/>
      <c r="G61" s="24"/>
      <c r="H61" s="24"/>
      <c r="I61" s="24"/>
      <c r="J61" s="24"/>
    </row>
  </sheetData>
  <sheetProtection selectLockedCells="1" selectUnlockedCells="1"/>
  <mergeCells count="3">
    <mergeCell ref="G1:J2"/>
    <mergeCell ref="H11:J11"/>
    <mergeCell ref="H12:J12"/>
  </mergeCells>
  <dataValidations count="1">
    <dataValidation type="list" allowBlank="1" showErrorMessage="1" sqref="H7:H8">
      <formula1>NA()</formula1>
      <formula2>0</formula2>
    </dataValidation>
  </dataValidations>
  <printOptions/>
  <pageMargins left="0.11597222222222223" right="0.1909722222222222" top="0.7875" bottom="0.7875" header="0.5118055555555555" footer="0.511805555555555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110" zoomScaleNormal="110" zoomScalePageLayoutView="0" workbookViewId="0" topLeftCell="A1">
      <selection activeCell="Q7" sqref="Q7"/>
    </sheetView>
  </sheetViews>
  <sheetFormatPr defaultColWidth="9.140625" defaultRowHeight="12.75"/>
  <cols>
    <col min="1" max="1" width="2.7109375" style="0" customWidth="1"/>
    <col min="2" max="2" width="39.851562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8" max="8" width="10.140625" style="0" customWidth="1"/>
    <col min="9" max="9" width="12.140625" style="0" customWidth="1"/>
    <col min="10" max="10" width="12.421875" style="0" customWidth="1"/>
  </cols>
  <sheetData>
    <row r="1" spans="7:10" ht="12.75">
      <c r="G1" s="77" t="s">
        <v>45</v>
      </c>
      <c r="H1" s="77"/>
      <c r="I1" s="77"/>
      <c r="J1" s="77"/>
    </row>
    <row r="2" spans="7:10" ht="12.75">
      <c r="G2" s="77"/>
      <c r="H2" s="77"/>
      <c r="I2" s="77"/>
      <c r="J2" s="77"/>
    </row>
    <row r="3" spans="1:10" ht="27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2.75" customHeight="1">
      <c r="A4" s="3"/>
      <c r="B4" s="49" t="s">
        <v>14</v>
      </c>
      <c r="C4" s="25"/>
      <c r="D4" s="5"/>
      <c r="E4" s="5"/>
      <c r="F4" s="5"/>
      <c r="G4" s="5"/>
      <c r="H4" s="5"/>
      <c r="I4" s="5"/>
      <c r="J4" s="5"/>
    </row>
    <row r="5" spans="1:10" ht="51.75" customHeight="1">
      <c r="A5" s="26" t="s">
        <v>1</v>
      </c>
      <c r="B5" s="9" t="s">
        <v>2</v>
      </c>
      <c r="C5" s="7" t="s">
        <v>3</v>
      </c>
      <c r="D5" s="7" t="s">
        <v>4</v>
      </c>
      <c r="E5" s="7" t="s">
        <v>5</v>
      </c>
      <c r="F5" s="7" t="s">
        <v>15</v>
      </c>
      <c r="G5" s="10" t="s">
        <v>16</v>
      </c>
      <c r="H5" s="7" t="s">
        <v>8</v>
      </c>
      <c r="I5" s="10" t="s">
        <v>9</v>
      </c>
      <c r="J5" s="10" t="s">
        <v>10</v>
      </c>
    </row>
    <row r="6" spans="1:10" ht="92.25" customHeight="1">
      <c r="A6" s="11">
        <v>1</v>
      </c>
      <c r="B6" s="65" t="s">
        <v>17</v>
      </c>
      <c r="C6" s="68"/>
      <c r="D6" s="57" t="s">
        <v>11</v>
      </c>
      <c r="E6" s="69">
        <v>24</v>
      </c>
      <c r="F6" s="12"/>
      <c r="G6" s="27">
        <f>ROUND(F6*(1+H6),2)</f>
        <v>0</v>
      </c>
      <c r="H6" s="14">
        <v>0.08</v>
      </c>
      <c r="I6" s="27">
        <f>(ROUND(F6*E6,2))</f>
        <v>0</v>
      </c>
      <c r="J6" s="27">
        <f>ROUND(I6*(1+H6),2)</f>
        <v>0</v>
      </c>
    </row>
    <row r="7" spans="1:10" ht="103.5" customHeight="1">
      <c r="A7" s="11">
        <v>2</v>
      </c>
      <c r="B7" s="55" t="s">
        <v>18</v>
      </c>
      <c r="C7" s="68"/>
      <c r="D7" s="64" t="s">
        <v>19</v>
      </c>
      <c r="E7" s="69">
        <v>30</v>
      </c>
      <c r="F7" s="12"/>
      <c r="G7" s="27">
        <f>ROUND(F7*(1+H7),2)</f>
        <v>0</v>
      </c>
      <c r="H7" s="14">
        <v>0.08</v>
      </c>
      <c r="I7" s="27">
        <f>(ROUND(F7*E7,2))</f>
        <v>0</v>
      </c>
      <c r="J7" s="27">
        <f>ROUND(I7*(1+H7),2)</f>
        <v>0</v>
      </c>
    </row>
    <row r="8" spans="1:10" ht="70.5" customHeight="1">
      <c r="A8" s="11">
        <v>3</v>
      </c>
      <c r="B8" s="65" t="s">
        <v>20</v>
      </c>
      <c r="C8" s="70"/>
      <c r="D8" s="60" t="s">
        <v>11</v>
      </c>
      <c r="E8" s="71">
        <v>18</v>
      </c>
      <c r="F8" s="52"/>
      <c r="G8" s="53">
        <f>ROUND(F8*(1+H8),2)</f>
        <v>0</v>
      </c>
      <c r="H8" s="14">
        <v>0.08</v>
      </c>
      <c r="I8" s="27">
        <f>(ROUND(F8*E8,2))</f>
        <v>0</v>
      </c>
      <c r="J8" s="27">
        <f>ROUND(I8*(1+H8),2)</f>
        <v>0</v>
      </c>
    </row>
    <row r="9" spans="1:10" ht="12.75">
      <c r="A9" s="15"/>
      <c r="B9" s="28"/>
      <c r="C9" s="16"/>
      <c r="D9" s="17"/>
      <c r="E9" s="17"/>
      <c r="F9" s="18"/>
      <c r="G9" s="54"/>
      <c r="H9" s="62" t="s">
        <v>13</v>
      </c>
      <c r="I9" s="21">
        <f>SUM(I6:I8)</f>
        <v>0</v>
      </c>
      <c r="J9" s="21">
        <f>SUM(J6:J8)</f>
        <v>0</v>
      </c>
    </row>
    <row r="10" ht="12.75">
      <c r="B10" s="29"/>
    </row>
    <row r="11" spans="2:10" ht="12.75">
      <c r="B11" s="29"/>
      <c r="H11" s="78" t="s">
        <v>51</v>
      </c>
      <c r="I11" s="78"/>
      <c r="J11" s="78"/>
    </row>
    <row r="12" spans="2:10" ht="12.75">
      <c r="B12" s="29"/>
      <c r="H12" s="79" t="s">
        <v>52</v>
      </c>
      <c r="I12" s="78"/>
      <c r="J12" s="78"/>
    </row>
    <row r="13" ht="12.75">
      <c r="B13" s="28"/>
    </row>
  </sheetData>
  <sheetProtection selectLockedCells="1" selectUnlockedCells="1"/>
  <mergeCells count="3">
    <mergeCell ref="G1:J2"/>
    <mergeCell ref="H11:J11"/>
    <mergeCell ref="H12:J12"/>
  </mergeCells>
  <dataValidations count="1">
    <dataValidation type="list" operator="equal" allowBlank="1" showErrorMessage="1" sqref="H6:H8">
      <formula1>stawkaVAT</formula1>
    </dataValidation>
  </dataValidations>
  <printOptions/>
  <pageMargins left="0.5222222222222223" right="0.2013888888888889" top="0.3541666666666667" bottom="0.3541666666666667" header="0.5118055555555555" footer="0.511805555555555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110" zoomScaleNormal="110" zoomScalePageLayoutView="0" workbookViewId="0" topLeftCell="A4">
      <selection activeCell="L5" sqref="L5"/>
    </sheetView>
  </sheetViews>
  <sheetFormatPr defaultColWidth="9.140625" defaultRowHeight="12.75"/>
  <cols>
    <col min="1" max="1" width="2.7109375" style="0" customWidth="1"/>
    <col min="2" max="2" width="39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1.28125" style="0" customWidth="1"/>
    <col min="9" max="9" width="11.8515625" style="0" customWidth="1"/>
    <col min="10" max="10" width="12.57421875" style="0" customWidth="1"/>
  </cols>
  <sheetData>
    <row r="1" spans="7:10" ht="12.75">
      <c r="G1" s="77" t="s">
        <v>46</v>
      </c>
      <c r="H1" s="77"/>
      <c r="I1" s="77"/>
      <c r="J1" s="77"/>
    </row>
    <row r="2" spans="7:10" ht="12.75">
      <c r="G2" s="77"/>
      <c r="H2" s="77"/>
      <c r="I2" s="77"/>
      <c r="J2" s="77"/>
    </row>
    <row r="4" spans="1:10" ht="25.5" customHeight="1">
      <c r="A4" s="3"/>
      <c r="B4" s="50" t="s">
        <v>21</v>
      </c>
      <c r="C4" s="25"/>
      <c r="D4" s="5"/>
      <c r="E4" s="5"/>
      <c r="F4" s="5"/>
      <c r="G4" s="5"/>
      <c r="H4" s="5"/>
      <c r="I4" s="5"/>
      <c r="J4" s="5"/>
    </row>
    <row r="5" spans="1:10" ht="51.75" customHeight="1">
      <c r="A5" s="26" t="s">
        <v>1</v>
      </c>
      <c r="B5" s="9" t="s">
        <v>2</v>
      </c>
      <c r="C5" s="7" t="s">
        <v>3</v>
      </c>
      <c r="D5" s="7" t="s">
        <v>4</v>
      </c>
      <c r="E5" s="7" t="s">
        <v>5</v>
      </c>
      <c r="F5" s="7" t="s">
        <v>15</v>
      </c>
      <c r="G5" s="10" t="s">
        <v>16</v>
      </c>
      <c r="H5" s="7" t="s">
        <v>8</v>
      </c>
      <c r="I5" s="10" t="s">
        <v>9</v>
      </c>
      <c r="J5" s="10" t="s">
        <v>10</v>
      </c>
    </row>
    <row r="6" spans="1:10" ht="115.5" customHeight="1">
      <c r="A6" s="11">
        <v>1</v>
      </c>
      <c r="B6" s="72" t="s">
        <v>22</v>
      </c>
      <c r="C6" s="66"/>
      <c r="D6" s="30" t="s">
        <v>23</v>
      </c>
      <c r="E6" s="67">
        <v>324</v>
      </c>
      <c r="F6" s="12"/>
      <c r="G6" s="13">
        <f>ROUND(F6*(1+H6),2)</f>
        <v>0</v>
      </c>
      <c r="H6" s="14">
        <v>0.23</v>
      </c>
      <c r="I6" s="13">
        <f>(ROUND(F6*E6,2))</f>
        <v>0</v>
      </c>
      <c r="J6" s="13">
        <f>ROUND(I6*(1+H6),2)</f>
        <v>0</v>
      </c>
    </row>
    <row r="7" spans="1:13" ht="123.75" customHeight="1">
      <c r="A7" s="11">
        <v>2</v>
      </c>
      <c r="B7" s="72" t="s">
        <v>24</v>
      </c>
      <c r="C7" s="73"/>
      <c r="D7" s="31" t="s">
        <v>23</v>
      </c>
      <c r="E7" s="74">
        <v>4800</v>
      </c>
      <c r="F7" s="32"/>
      <c r="G7" s="27">
        <f>ROUND(F7*(1+H7),2)</f>
        <v>0</v>
      </c>
      <c r="H7" s="14">
        <v>0.23</v>
      </c>
      <c r="I7" s="27">
        <f>(ROUND(F7*E7,2))</f>
        <v>0</v>
      </c>
      <c r="J7" s="27">
        <f>ROUND(I7*(1+H7),2)</f>
        <v>0</v>
      </c>
      <c r="M7" s="33"/>
    </row>
    <row r="8" spans="1:10" ht="120" customHeight="1">
      <c r="A8" s="11">
        <v>3</v>
      </c>
      <c r="B8" s="65" t="s">
        <v>25</v>
      </c>
      <c r="C8" s="75"/>
      <c r="D8" s="34" t="s">
        <v>23</v>
      </c>
      <c r="E8" s="76">
        <v>75</v>
      </c>
      <c r="F8" s="35"/>
      <c r="G8" s="36">
        <f>ROUND(F8*(1+H8),2)</f>
        <v>0</v>
      </c>
      <c r="H8" s="14">
        <v>0.23</v>
      </c>
      <c r="I8" s="37">
        <f>(ROUND(F8*E8,2))</f>
        <v>0</v>
      </c>
      <c r="J8" s="27">
        <f>ROUND(I8*(1+H8),2)</f>
        <v>0</v>
      </c>
    </row>
    <row r="9" spans="1:10" ht="27.75" customHeight="1">
      <c r="A9" s="15"/>
      <c r="B9" s="38"/>
      <c r="C9" s="39"/>
      <c r="D9" s="40"/>
      <c r="E9" s="40"/>
      <c r="F9" s="41"/>
      <c r="G9" s="42"/>
      <c r="H9" s="20" t="s">
        <v>13</v>
      </c>
      <c r="I9" s="21">
        <f>SUM(I6:I8)</f>
        <v>0</v>
      </c>
      <c r="J9" s="21">
        <f>SUM(J6:J8)</f>
        <v>0</v>
      </c>
    </row>
    <row r="11" spans="8:10" ht="12.75">
      <c r="H11" s="78" t="s">
        <v>51</v>
      </c>
      <c r="I11" s="78"/>
      <c r="J11" s="78"/>
    </row>
    <row r="12" spans="8:10" ht="12.75">
      <c r="H12" s="79" t="s">
        <v>52</v>
      </c>
      <c r="I12" s="78"/>
      <c r="J12" s="78"/>
    </row>
  </sheetData>
  <sheetProtection selectLockedCells="1" selectUnlockedCells="1"/>
  <mergeCells count="3">
    <mergeCell ref="G1:J2"/>
    <mergeCell ref="H11:J11"/>
    <mergeCell ref="H12:J12"/>
  </mergeCells>
  <dataValidations count="2">
    <dataValidation type="list" operator="equal" allowBlank="1" showErrorMessage="1" sqref="H6">
      <formula1>stawkaVAT</formula1>
    </dataValidation>
    <dataValidation type="list" operator="equal" allowBlank="1" showErrorMessage="1" sqref="H7:H8">
      <formula1>"#NAZWA?"</formula1>
    </dataValidation>
  </dataValidations>
  <printOptions/>
  <pageMargins left="0.7875" right="0.6638888888888889" top="0.4236111111111111" bottom="0.1909722222222222" header="0.5118055555555555" footer="0.5118055555555555"/>
  <pageSetup fitToHeight="0" fitToWidth="1" horizontalDpi="600" verticalDpi="600" orientation="landscape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7.5" customHeight="1">
      <c r="G1" s="77" t="s">
        <v>46</v>
      </c>
      <c r="H1" s="77"/>
      <c r="I1" s="77"/>
      <c r="J1" s="77"/>
    </row>
    <row r="2" spans="7:10" ht="21" customHeight="1">
      <c r="G2" s="77"/>
      <c r="H2" s="77"/>
      <c r="I2" s="77"/>
      <c r="J2" s="77"/>
    </row>
    <row r="4" spans="1:10" ht="25.5" customHeight="1">
      <c r="A4" s="3"/>
      <c r="B4" s="50" t="s">
        <v>26</v>
      </c>
      <c r="C4" s="25"/>
      <c r="D4" s="5"/>
      <c r="E4" s="5"/>
      <c r="F4" s="5"/>
      <c r="G4" s="5"/>
      <c r="H4" s="5"/>
      <c r="I4" s="5"/>
      <c r="J4" s="5"/>
    </row>
    <row r="5" spans="1:10" ht="51.75" customHeight="1">
      <c r="A5" s="26" t="s">
        <v>1</v>
      </c>
      <c r="B5" s="9" t="s">
        <v>2</v>
      </c>
      <c r="C5" s="7" t="s">
        <v>3</v>
      </c>
      <c r="D5" s="7" t="s">
        <v>4</v>
      </c>
      <c r="E5" s="7" t="s">
        <v>5</v>
      </c>
      <c r="F5" s="7" t="s">
        <v>47</v>
      </c>
      <c r="G5" s="10" t="s">
        <v>16</v>
      </c>
      <c r="H5" s="7" t="s">
        <v>8</v>
      </c>
      <c r="I5" s="10" t="s">
        <v>9</v>
      </c>
      <c r="J5" s="10" t="s">
        <v>10</v>
      </c>
    </row>
    <row r="6" spans="1:10" ht="82.5" customHeight="1">
      <c r="A6" s="11">
        <v>1</v>
      </c>
      <c r="B6" s="65" t="s">
        <v>27</v>
      </c>
      <c r="C6" s="75"/>
      <c r="D6" s="34" t="s">
        <v>28</v>
      </c>
      <c r="E6" s="76">
        <v>3500</v>
      </c>
      <c r="F6" s="35"/>
      <c r="G6" s="37">
        <f>ROUND(F6*(1+H6),2)</f>
        <v>0</v>
      </c>
      <c r="H6" s="14">
        <v>0.08</v>
      </c>
      <c r="I6" s="27">
        <f>(ROUND(F6*E6,2))</f>
        <v>0</v>
      </c>
      <c r="J6" s="27">
        <f>ROUND(I6*(1+H6),2)</f>
        <v>0</v>
      </c>
    </row>
    <row r="7" spans="1:10" ht="25.5" customHeight="1">
      <c r="A7" s="15"/>
      <c r="B7" s="38"/>
      <c r="C7" s="39"/>
      <c r="D7" s="40"/>
      <c r="E7" s="40"/>
      <c r="F7" s="41"/>
      <c r="G7" s="42"/>
      <c r="H7" s="20" t="s">
        <v>13</v>
      </c>
      <c r="I7" s="21">
        <f>SUM(I6:I6)</f>
        <v>0</v>
      </c>
      <c r="J7" s="21">
        <f>SUM(J6:J6)</f>
        <v>0</v>
      </c>
    </row>
    <row r="9" spans="8:10" ht="12.75">
      <c r="H9" s="78" t="s">
        <v>51</v>
      </c>
      <c r="I9" s="78"/>
      <c r="J9" s="78"/>
    </row>
    <row r="10" spans="8:10" ht="12.75">
      <c r="H10" s="79" t="s">
        <v>52</v>
      </c>
      <c r="I10" s="78"/>
      <c r="J10" s="78"/>
    </row>
  </sheetData>
  <sheetProtection selectLockedCells="1" selectUnlockedCells="1"/>
  <mergeCells count="3">
    <mergeCell ref="G1:J2"/>
    <mergeCell ref="H9:J9"/>
    <mergeCell ref="H10:J10"/>
  </mergeCells>
  <dataValidations count="1">
    <dataValidation type="list" operator="equal" allowBlank="1" showErrorMessage="1" sqref="H6">
      <formula1>stawkaVAT</formula1>
    </dataValidation>
  </dataValidations>
  <printOptions/>
  <pageMargins left="0.7875" right="0.7875" top="0.7875" bottom="0.7875" header="0.5118055555555555" footer="0.511805555555555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2.7109375" style="0" customWidth="1"/>
    <col min="2" max="2" width="37.421875" style="0" customWidth="1"/>
    <col min="3" max="3" width="12.28125" style="0" customWidth="1"/>
    <col min="4" max="4" width="10.7109375" style="0" customWidth="1"/>
    <col min="5" max="5" width="8.140625" style="0" customWidth="1"/>
    <col min="6" max="6" width="12.57421875" style="0" customWidth="1"/>
    <col min="7" max="7" width="12.140625" style="0" customWidth="1"/>
    <col min="9" max="9" width="11.421875" style="0" customWidth="1"/>
    <col min="10" max="10" width="11.00390625" style="0" customWidth="1"/>
  </cols>
  <sheetData>
    <row r="1" spans="7:10" ht="16.5" customHeight="1">
      <c r="G1" s="77" t="s">
        <v>46</v>
      </c>
      <c r="H1" s="77"/>
      <c r="I1" s="77"/>
      <c r="J1" s="77"/>
    </row>
    <row r="2" spans="7:10" ht="10.5" customHeight="1">
      <c r="G2" s="77"/>
      <c r="H2" s="77"/>
      <c r="I2" s="77"/>
      <c r="J2" s="77"/>
    </row>
    <row r="3" ht="14.25" customHeight="1"/>
    <row r="4" spans="1:10" ht="44.25" customHeight="1">
      <c r="A4" s="3"/>
      <c r="B4" s="49" t="s">
        <v>29</v>
      </c>
      <c r="C4" s="25"/>
      <c r="D4" s="5"/>
      <c r="E4" s="5"/>
      <c r="F4" s="5"/>
      <c r="G4" s="5"/>
      <c r="H4" s="5"/>
      <c r="I4" s="5"/>
      <c r="J4" s="5"/>
    </row>
    <row r="5" spans="1:10" ht="57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47</v>
      </c>
      <c r="G5" s="10" t="s">
        <v>16</v>
      </c>
      <c r="H5" s="7" t="s">
        <v>8</v>
      </c>
      <c r="I5" s="10" t="s">
        <v>9</v>
      </c>
      <c r="J5" s="10" t="s">
        <v>10</v>
      </c>
    </row>
    <row r="6" spans="1:10" ht="33.75" customHeight="1">
      <c r="A6" s="11">
        <v>1</v>
      </c>
      <c r="B6" s="55" t="s">
        <v>53</v>
      </c>
      <c r="C6" s="51"/>
      <c r="D6" s="57" t="s">
        <v>28</v>
      </c>
      <c r="E6" s="58">
        <v>140</v>
      </c>
      <c r="F6" s="12"/>
      <c r="G6" s="13">
        <f>ROUND(F6*(1+H6),2)</f>
        <v>0</v>
      </c>
      <c r="H6" s="14">
        <v>0.08</v>
      </c>
      <c r="I6" s="13">
        <f>(ROUND(F6*E6,2))</f>
        <v>0</v>
      </c>
      <c r="J6" s="13">
        <f>ROUND(I6*(1+H6),2)</f>
        <v>0</v>
      </c>
    </row>
    <row r="7" spans="1:10" ht="46.5" customHeight="1">
      <c r="A7" s="11">
        <v>2</v>
      </c>
      <c r="B7" s="55" t="s">
        <v>30</v>
      </c>
      <c r="C7" s="51"/>
      <c r="D7" s="60" t="s">
        <v>28</v>
      </c>
      <c r="E7" s="61">
        <v>1</v>
      </c>
      <c r="F7" s="52"/>
      <c r="G7" s="53">
        <f>ROUND(F7*(1+H7),2)</f>
        <v>0</v>
      </c>
      <c r="H7" s="14">
        <v>0.08</v>
      </c>
      <c r="I7" s="27">
        <f>(ROUND(F7*E7,2))</f>
        <v>0</v>
      </c>
      <c r="J7" s="27">
        <f>ROUND(I7*(1+H7),2)</f>
        <v>0</v>
      </c>
    </row>
    <row r="8" spans="1:10" ht="12.75">
      <c r="A8" s="15"/>
      <c r="B8" s="28"/>
      <c r="C8" s="16"/>
      <c r="D8" s="17"/>
      <c r="E8" s="17"/>
      <c r="F8" s="18"/>
      <c r="G8" s="54"/>
      <c r="H8" s="62" t="s">
        <v>13</v>
      </c>
      <c r="I8" s="21">
        <f>SUM(I6:I7)</f>
        <v>0</v>
      </c>
      <c r="J8" s="21">
        <f>SUM(J6:J7)</f>
        <v>0</v>
      </c>
    </row>
    <row r="9" ht="12.75">
      <c r="B9" s="29"/>
    </row>
    <row r="10" spans="2:10" ht="12.75">
      <c r="B10" s="29"/>
      <c r="H10" s="78" t="s">
        <v>51</v>
      </c>
      <c r="I10" s="78"/>
      <c r="J10" s="78"/>
    </row>
    <row r="11" spans="2:10" ht="12.75">
      <c r="B11" s="29"/>
      <c r="H11" s="79" t="s">
        <v>52</v>
      </c>
      <c r="I11" s="78"/>
      <c r="J11" s="78"/>
    </row>
    <row r="12" ht="12.75">
      <c r="B12" s="28"/>
    </row>
  </sheetData>
  <sheetProtection selectLockedCells="1" selectUnlockedCells="1"/>
  <mergeCells count="3">
    <mergeCell ref="G1:J2"/>
    <mergeCell ref="H10:J10"/>
    <mergeCell ref="H11:J11"/>
  </mergeCells>
  <dataValidations count="1">
    <dataValidation type="list" operator="equal" allowBlank="1" showErrorMessage="1" sqref="H6:H7">
      <formula1>stawkaVAT</formula1>
    </dataValidation>
  </dataValidations>
  <printOptions/>
  <pageMargins left="0.7875" right="0.7875" top="0.7875" bottom="0.7875" header="0.5118055555555555" footer="0.511805555555555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10" zoomScaleNormal="110" zoomScalePageLayoutView="0" workbookViewId="0" topLeftCell="A13">
      <selection activeCell="J33" sqref="J33"/>
    </sheetView>
  </sheetViews>
  <sheetFormatPr defaultColWidth="9.140625" defaultRowHeight="12.75"/>
  <cols>
    <col min="1" max="1" width="2.7109375" style="0" customWidth="1"/>
    <col min="2" max="2" width="44.57421875" style="0" customWidth="1"/>
    <col min="3" max="3" width="11.7109375" style="0" customWidth="1"/>
    <col min="4" max="4" width="11.28125" style="0" customWidth="1"/>
    <col min="6" max="6" width="13.57421875" style="0" customWidth="1"/>
    <col min="7" max="7" width="13.421875" style="0" customWidth="1"/>
    <col min="9" max="9" width="12.57421875" style="0" customWidth="1"/>
    <col min="10" max="10" width="11.00390625" style="0" customWidth="1"/>
  </cols>
  <sheetData>
    <row r="1" spans="7:10" ht="7.5" customHeight="1">
      <c r="G1" s="77" t="s">
        <v>46</v>
      </c>
      <c r="H1" s="77"/>
      <c r="I1" s="77"/>
      <c r="J1" s="77"/>
    </row>
    <row r="2" spans="7:10" ht="19.5" customHeight="1">
      <c r="G2" s="77"/>
      <c r="H2" s="77"/>
      <c r="I2" s="77"/>
      <c r="J2" s="77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6.25" customHeight="1">
      <c r="A4" s="3"/>
      <c r="B4" s="50" t="s">
        <v>31</v>
      </c>
      <c r="C4" s="25"/>
      <c r="D4" s="5"/>
      <c r="E4" s="5"/>
      <c r="F4" s="5"/>
      <c r="G4" s="5"/>
      <c r="H4" s="5"/>
      <c r="I4" s="5"/>
      <c r="J4" s="5"/>
    </row>
    <row r="5" spans="1:10" ht="53.2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47</v>
      </c>
      <c r="G5" s="10" t="s">
        <v>16</v>
      </c>
      <c r="H5" s="7" t="s">
        <v>8</v>
      </c>
      <c r="I5" s="10" t="s">
        <v>9</v>
      </c>
      <c r="J5" s="10" t="s">
        <v>10</v>
      </c>
    </row>
    <row r="6" spans="1:10" ht="60" customHeight="1">
      <c r="A6" s="11">
        <v>1</v>
      </c>
      <c r="B6" s="55" t="s">
        <v>32</v>
      </c>
      <c r="C6" s="56"/>
      <c r="D6" s="57" t="s">
        <v>23</v>
      </c>
      <c r="E6" s="58">
        <v>100</v>
      </c>
      <c r="F6" s="12"/>
      <c r="G6" s="13">
        <f aca="true" t="shared" si="0" ref="G6:G16">ROUND(F6*(1+H6),2)</f>
        <v>0</v>
      </c>
      <c r="H6" s="14">
        <v>0.08</v>
      </c>
      <c r="I6" s="13">
        <f aca="true" t="shared" si="1" ref="I6:I16">(ROUND(F6*E6,2))</f>
        <v>0</v>
      </c>
      <c r="J6" s="13">
        <f aca="true" t="shared" si="2" ref="J6:J16">ROUND(I6*(1+H6),2)</f>
        <v>0</v>
      </c>
    </row>
    <row r="7" spans="1:10" ht="68.25" customHeight="1">
      <c r="A7" s="11">
        <v>2</v>
      </c>
      <c r="B7" s="55" t="s">
        <v>48</v>
      </c>
      <c r="C7" s="59"/>
      <c r="D7" s="57" t="s">
        <v>23</v>
      </c>
      <c r="E7" s="58">
        <v>12</v>
      </c>
      <c r="F7" s="32"/>
      <c r="G7" s="13">
        <f t="shared" si="0"/>
        <v>0</v>
      </c>
      <c r="H7" s="14">
        <v>0.08</v>
      </c>
      <c r="I7" s="27">
        <f t="shared" si="1"/>
        <v>0</v>
      </c>
      <c r="J7" s="27">
        <f t="shared" si="2"/>
        <v>0</v>
      </c>
    </row>
    <row r="8" spans="1:10" ht="61.5" customHeight="1">
      <c r="A8" s="11">
        <v>3</v>
      </c>
      <c r="B8" s="55" t="s">
        <v>33</v>
      </c>
      <c r="C8" s="56"/>
      <c r="D8" s="57" t="s">
        <v>34</v>
      </c>
      <c r="E8" s="58">
        <v>25</v>
      </c>
      <c r="F8" s="12"/>
      <c r="G8" s="27">
        <f t="shared" si="0"/>
        <v>0</v>
      </c>
      <c r="H8" s="14">
        <v>0.08</v>
      </c>
      <c r="I8" s="27">
        <f t="shared" si="1"/>
        <v>0</v>
      </c>
      <c r="J8" s="27">
        <f t="shared" si="2"/>
        <v>0</v>
      </c>
    </row>
    <row r="9" spans="1:10" ht="66" customHeight="1">
      <c r="A9" s="11">
        <v>4</v>
      </c>
      <c r="B9" s="55" t="s">
        <v>35</v>
      </c>
      <c r="C9" s="56"/>
      <c r="D9" s="57" t="s">
        <v>34</v>
      </c>
      <c r="E9" s="58">
        <v>32</v>
      </c>
      <c r="F9" s="12"/>
      <c r="G9" s="27">
        <f t="shared" si="0"/>
        <v>0</v>
      </c>
      <c r="H9" s="14">
        <v>0.08</v>
      </c>
      <c r="I9" s="27">
        <f t="shared" si="1"/>
        <v>0</v>
      </c>
      <c r="J9" s="27">
        <f t="shared" si="2"/>
        <v>0</v>
      </c>
    </row>
    <row r="10" spans="1:12" ht="65.25" customHeight="1">
      <c r="A10" s="11">
        <v>5</v>
      </c>
      <c r="B10" s="55" t="s">
        <v>36</v>
      </c>
      <c r="C10" s="56"/>
      <c r="D10" s="57" t="s">
        <v>34</v>
      </c>
      <c r="E10" s="58">
        <v>45</v>
      </c>
      <c r="F10" s="12"/>
      <c r="G10" s="27">
        <f t="shared" si="0"/>
        <v>0</v>
      </c>
      <c r="H10" s="14">
        <v>0.08</v>
      </c>
      <c r="I10" s="27">
        <f t="shared" si="1"/>
        <v>0</v>
      </c>
      <c r="J10" s="27">
        <f t="shared" si="2"/>
        <v>0</v>
      </c>
      <c r="L10" s="44"/>
    </row>
    <row r="11" spans="1:10" ht="68.25" customHeight="1">
      <c r="A11" s="11">
        <v>6</v>
      </c>
      <c r="B11" s="55" t="s">
        <v>37</v>
      </c>
      <c r="C11" s="56"/>
      <c r="D11" s="57" t="s">
        <v>34</v>
      </c>
      <c r="E11" s="58">
        <v>35</v>
      </c>
      <c r="F11" s="12"/>
      <c r="G11" s="27">
        <f t="shared" si="0"/>
        <v>0</v>
      </c>
      <c r="H11" s="14">
        <v>0.08</v>
      </c>
      <c r="I11" s="27">
        <f t="shared" si="1"/>
        <v>0</v>
      </c>
      <c r="J11" s="27">
        <f t="shared" si="2"/>
        <v>0</v>
      </c>
    </row>
    <row r="12" spans="1:10" ht="66" customHeight="1">
      <c r="A12" s="11">
        <v>7</v>
      </c>
      <c r="B12" s="55" t="s">
        <v>38</v>
      </c>
      <c r="C12" s="56"/>
      <c r="D12" s="57" t="s">
        <v>34</v>
      </c>
      <c r="E12" s="58">
        <v>30</v>
      </c>
      <c r="F12" s="12"/>
      <c r="G12" s="27">
        <f t="shared" si="0"/>
        <v>0</v>
      </c>
      <c r="H12" s="14">
        <v>0.08</v>
      </c>
      <c r="I12" s="27">
        <f t="shared" si="1"/>
        <v>0</v>
      </c>
      <c r="J12" s="27">
        <f t="shared" si="2"/>
        <v>0</v>
      </c>
    </row>
    <row r="13" spans="1:10" ht="63.75" customHeight="1">
      <c r="A13" s="11">
        <v>8</v>
      </c>
      <c r="B13" s="55" t="s">
        <v>39</v>
      </c>
      <c r="C13" s="56"/>
      <c r="D13" s="57" t="s">
        <v>34</v>
      </c>
      <c r="E13" s="58">
        <v>15</v>
      </c>
      <c r="F13" s="12"/>
      <c r="G13" s="27">
        <f t="shared" si="0"/>
        <v>0</v>
      </c>
      <c r="H13" s="14">
        <v>0.08</v>
      </c>
      <c r="I13" s="27">
        <f t="shared" si="1"/>
        <v>0</v>
      </c>
      <c r="J13" s="27">
        <f t="shared" si="2"/>
        <v>0</v>
      </c>
    </row>
    <row r="14" spans="1:10" ht="62.25" customHeight="1">
      <c r="A14" s="11">
        <v>9</v>
      </c>
      <c r="B14" s="55" t="s">
        <v>40</v>
      </c>
      <c r="C14" s="56"/>
      <c r="D14" s="57" t="s">
        <v>34</v>
      </c>
      <c r="E14" s="58">
        <v>15</v>
      </c>
      <c r="F14" s="12"/>
      <c r="G14" s="27">
        <f t="shared" si="0"/>
        <v>0</v>
      </c>
      <c r="H14" s="14">
        <v>0.08</v>
      </c>
      <c r="I14" s="27">
        <f t="shared" si="1"/>
        <v>0</v>
      </c>
      <c r="J14" s="27">
        <f t="shared" si="2"/>
        <v>0</v>
      </c>
    </row>
    <row r="15" spans="1:10" ht="64.5" customHeight="1">
      <c r="A15" s="11">
        <v>10</v>
      </c>
      <c r="B15" s="55" t="s">
        <v>41</v>
      </c>
      <c r="C15" s="56"/>
      <c r="D15" s="57" t="s">
        <v>34</v>
      </c>
      <c r="E15" s="58">
        <v>10</v>
      </c>
      <c r="F15" s="12"/>
      <c r="G15" s="27">
        <f t="shared" si="0"/>
        <v>0</v>
      </c>
      <c r="H15" s="14">
        <v>0.08</v>
      </c>
      <c r="I15" s="27">
        <f t="shared" si="1"/>
        <v>0</v>
      </c>
      <c r="J15" s="27">
        <f t="shared" si="2"/>
        <v>0</v>
      </c>
    </row>
    <row r="16" spans="1:10" ht="42" customHeight="1">
      <c r="A16" s="11">
        <v>11</v>
      </c>
      <c r="B16" s="55" t="s">
        <v>42</v>
      </c>
      <c r="C16" s="56"/>
      <c r="D16" s="60" t="s">
        <v>28</v>
      </c>
      <c r="E16" s="61">
        <v>2</v>
      </c>
      <c r="F16" s="52"/>
      <c r="G16" s="53">
        <f t="shared" si="0"/>
        <v>0</v>
      </c>
      <c r="H16" s="14">
        <v>0.23</v>
      </c>
      <c r="I16" s="37">
        <f t="shared" si="1"/>
        <v>0</v>
      </c>
      <c r="J16" s="27">
        <f t="shared" si="2"/>
        <v>0</v>
      </c>
    </row>
    <row r="17" spans="1:10" ht="12.75">
      <c r="A17" s="15"/>
      <c r="B17" s="28"/>
      <c r="C17" s="16"/>
      <c r="D17" s="17"/>
      <c r="E17" s="17"/>
      <c r="F17" s="18"/>
      <c r="G17" s="54"/>
      <c r="H17" s="62" t="s">
        <v>13</v>
      </c>
      <c r="I17" s="21">
        <f>SUM(I6:I16)</f>
        <v>0</v>
      </c>
      <c r="J17" s="21">
        <f>SUM(J6:J16)</f>
        <v>0</v>
      </c>
    </row>
    <row r="18" ht="93" customHeight="1">
      <c r="B18" s="80" t="s">
        <v>54</v>
      </c>
    </row>
    <row r="19" spans="2:10" ht="12.75">
      <c r="B19" s="29"/>
      <c r="H19" s="78" t="s">
        <v>51</v>
      </c>
      <c r="I19" s="78"/>
      <c r="J19" s="78"/>
    </row>
    <row r="20" spans="2:10" ht="12.75">
      <c r="B20" s="29"/>
      <c r="H20" s="79" t="s">
        <v>52</v>
      </c>
      <c r="I20" s="78"/>
      <c r="J20" s="78"/>
    </row>
    <row r="21" ht="12.75">
      <c r="B21" s="28"/>
    </row>
  </sheetData>
  <sheetProtection selectLockedCells="1" selectUnlockedCells="1"/>
  <mergeCells count="3">
    <mergeCell ref="G1:J2"/>
    <mergeCell ref="H19:J19"/>
    <mergeCell ref="H20:J20"/>
  </mergeCells>
  <dataValidations count="1">
    <dataValidation type="list" operator="equal" allowBlank="1" showErrorMessage="1" sqref="H6:H16">
      <formula1>stawkaVAT</formula1>
    </dataValidation>
  </dataValidations>
  <printOptions/>
  <pageMargins left="0.4583333333333333" right="0.23333333333333334" top="0.7875" bottom="0.7875" header="0.5118055555555555" footer="0.511805555555555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C39" sqref="C39"/>
    </sheetView>
  </sheetViews>
  <sheetFormatPr defaultColWidth="9.140625" defaultRowHeight="12.75"/>
  <cols>
    <col min="1" max="1" width="10.28125" style="0" customWidth="1"/>
  </cols>
  <sheetData>
    <row r="2" ht="39" customHeight="1">
      <c r="A2" s="45" t="s">
        <v>43</v>
      </c>
    </row>
    <row r="3" ht="12.75">
      <c r="A3" s="46"/>
    </row>
    <row r="4" ht="12.75">
      <c r="A4" s="47">
        <v>0</v>
      </c>
    </row>
    <row r="5" ht="12.75">
      <c r="A5" s="47">
        <v>0.05</v>
      </c>
    </row>
    <row r="6" ht="12.75">
      <c r="A6" s="47">
        <v>0.08</v>
      </c>
    </row>
    <row r="7" ht="12.75">
      <c r="A7" s="47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cp:lastPrinted>2018-10-08T06:59:14Z</cp:lastPrinted>
  <dcterms:modified xsi:type="dcterms:W3CDTF">2018-10-08T06:59:19Z</dcterms:modified>
  <cp:category/>
  <cp:version/>
  <cp:contentType/>
  <cp:contentStatus/>
</cp:coreProperties>
</file>